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<sst xmlns="http://schemas.openxmlformats.org/spreadsheetml/2006/main" count="142" uniqueCount="101">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</sst>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45399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97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98</v>
      </c>
      <c r="E12" s="14">
        <f>VLOOKUP($D12,Лист1!$B$2:$J$81,3)</f>
        <v>260</v>
      </c>
      <c r="F12" s="14">
        <f>VLOOKUP($D12,Лист1!$B$2:$J$81,4)</f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75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v>3.08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 t="s">
        <v>15</v>
      </c>
      <c r="C18" s="14">
        <f>VLOOKUP($D18,Лист1!$B$2:$J$59,2)</f>
        <v>70</v>
      </c>
      <c r="D18" s="16" t="s">
        <v>87</v>
      </c>
      <c r="E18" s="14">
        <f>VLOOKUP($D18,Лист1!$B$2:$J$81,3)</f>
        <v>60</v>
      </c>
      <c r="F18" s="14">
        <f>VLOOKUP($D18,Лист1!$B$2:$J$81,4)</f>
        <v>6.8</v>
      </c>
      <c r="G18" s="14">
        <f>VLOOKUP($D18,Лист1!$B$2:$J$81,5)</f>
        <v>8.4</v>
      </c>
      <c r="H18" s="14">
        <f>VLOOKUP($D18,Лист1!$B$2:$J$81,6)</f>
        <v>0.48</v>
      </c>
      <c r="I18" s="14">
        <f>VLOOKUP($D18,Лист1!$B$2:$J$81,7)</f>
        <v>0.06</v>
      </c>
      <c r="J18" s="14">
        <f>VLOOKUP($D18,Лист1!$B$2:$J$81,8)</f>
        <v>1.5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36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45399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45399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3.08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 t="str">
        <f>МЕНЮ!B18</f>
        <v>закуска</v>
      </c>
      <c r="C26" s="2">
        <f>МЕНЮ!C18</f>
        <v>70</v>
      </c>
      <c r="D26" s="2" t="str">
        <f>МЕНЮ!D18</f>
        <v xml:space="preserve">огурец соленый </v>
      </c>
      <c r="E26" s="2">
        <f>МЕНЮ!E18</f>
        <v>60</v>
      </c>
      <c r="F26" s="2">
        <f>МЕНЮ!F18</f>
        <v>6.8</v>
      </c>
      <c r="G26" s="2">
        <f>МЕНЮ!G18</f>
        <v>8.4</v>
      </c>
      <c r="H26" s="2">
        <f>МЕНЮ!H18</f>
        <v>0.48</v>
      </c>
      <c r="I26" s="2">
        <f>МЕНЮ!I18</f>
        <v>0.06</v>
      </c>
      <c r="J26" s="2">
        <f>МЕНЮ!J18</f>
        <v>1.5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2024-04-11T07:21:33Z</dcterms:modified>
</cp:coreProperties>
</file>