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<sst xmlns="http://schemas.openxmlformats.org/spreadsheetml/2006/main" count="140" uniqueCount="101">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</sst>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45401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48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79</v>
      </c>
      <c r="E14" s="14">
        <f>VLOOKUP($D14,Лист1!$B$2:$J$81,3)</f>
        <v>150</v>
      </c>
      <c r="F14" s="14">
        <f>VLOOKUP($D14,Лист1!$B$2:$J$81,4)</f>
        <v>6.8</v>
      </c>
      <c r="G14" s="14">
        <f>VLOOKUP($D14,Лист1!$B$2:$J$81,5)</f>
        <v>205.6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34</v>
      </c>
      <c r="C15" s="14">
        <f>VLOOKUP($D15,Лист1!$B$2:$J$59,2)</f>
        <v>445</v>
      </c>
      <c r="D15" s="16" t="s">
        <v>62</v>
      </c>
      <c r="E15" s="14">
        <f>VLOOKUP($D15,Лист1!$B$2:$J$81,3)</f>
        <v>200</v>
      </c>
      <c r="F15" s="14">
        <f>VLOOKUP($D15,Лист1!$B$2:$J$81,4)</f>
        <v>16.8</v>
      </c>
      <c r="G15" s="14">
        <f>VLOOKUP($D15,Лист1!$B$2:$J$81,5)</f>
        <v>76</v>
      </c>
      <c r="H15" s="14">
        <f>VLOOKUP($D15,Лист1!$B$2:$J$81,6)</f>
        <v>1</v>
      </c>
      <c r="I15" s="14">
        <f>VLOOKUP($D15,Лист1!$B$2:$J$81,7)</f>
        <v>0</v>
      </c>
      <c r="J15" s="14">
        <f>VLOOKUP($D15,Лист1!$B$2:$J$81,8)</f>
        <v>18.2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36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45401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45401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гречка рассыпчатая</v>
      </c>
      <c r="E22" s="2">
        <f>МЕНЮ!E14</f>
        <v>150</v>
      </c>
      <c r="F22" s="2">
        <f>МЕНЮ!F14</f>
        <v>6.8</v>
      </c>
      <c r="G22" s="2">
        <f>МЕНЮ!G14</f>
        <v>205.6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445</v>
      </c>
      <c r="D23" s="2" t="str">
        <f>МЕНЮ!D15</f>
        <v>сок яблочный</v>
      </c>
      <c r="E23" s="2">
        <f>МЕНЮ!E15</f>
        <v>200</v>
      </c>
      <c r="F23" s="2">
        <f>МЕНЮ!F15</f>
        <v>16.8</v>
      </c>
      <c r="G23" s="2">
        <f>МЕНЮ!G15</f>
        <v>76</v>
      </c>
      <c r="H23" s="2">
        <f>МЕНЮ!H15</f>
        <v>1</v>
      </c>
      <c r="I23" s="2">
        <f>МЕНЮ!I15</f>
        <v>0</v>
      </c>
      <c r="J23" s="2">
        <f>МЕНЮ!J15</f>
        <v>18.2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2024-04-11T07:33:48Z</dcterms:modified>
</cp:coreProperties>
</file>