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<sst xmlns="http://schemas.openxmlformats.org/spreadsheetml/2006/main" count="140" uniqueCount="101">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</sst>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45603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42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76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70</v>
      </c>
      <c r="E12" s="14">
        <f>VLOOKUP($D12,Лист1!$B$2:$J$81,3)</f>
        <v>250</v>
      </c>
      <c r="F12" s="14"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47</v>
      </c>
      <c r="E13" s="14">
        <f>VLOOKUP($D13,Лист1!$B$2:$J$81,3)</f>
        <v>90</v>
      </c>
      <c r="F13" s="14">
        <v>19.5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72</v>
      </c>
      <c r="C14" s="14">
        <f>VLOOKUP($D14,Лист1!$B$2:$J$59,2)</f>
        <v>304</v>
      </c>
      <c r="D14" s="16" t="s">
        <v>55</v>
      </c>
      <c r="E14" s="14">
        <f>VLOOKUP($D14,Лист1!$B$2:$J$81,3)</f>
        <v>150</v>
      </c>
      <c r="F14" s="14"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33</v>
      </c>
      <c r="C16" s="14">
        <f>VLOOKUP($D16,Лист1!$B$2:$J$59,2)</f>
        <v>859</v>
      </c>
      <c r="D16" s="16" t="s">
        <v>45</v>
      </c>
      <c r="E16" s="14">
        <f>VLOOKUP($D16,Лист1!$B$2:$J$81,3)</f>
        <v>200</v>
      </c>
      <c r="F16" s="14">
        <v>3.85</v>
      </c>
      <c r="G16" s="14">
        <f>VLOOKUP($D16,Лист1!$B$2:$J$81,5)</f>
        <v>107.7</v>
      </c>
      <c r="H16" s="14">
        <f>VLOOKUP($D16,Лист1!$B$2:$J$81,6)</f>
        <v>0.54</v>
      </c>
      <c r="I16" s="14">
        <f>VLOOKUP($D16,Лист1!$B$2:$J$81,7)</f>
        <v>0</v>
      </c>
      <c r="J16" s="14">
        <f>VLOOKUP($D16,Лист1!$B$2:$J$81,8)</f>
        <v>27.85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90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35</v>
      </c>
      <c r="E22">
        <f>SUM(E12:E20)</f>
        <v>850</v>
      </c>
      <c r="F22">
        <f>SUM(F12:F20)</f>
        <v>55.000000000000007</v>
      </c>
      <c r="G22">
        <f>SUM(G12:G20)</f>
        <v>1137.45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45603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45603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19.5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напиток</v>
      </c>
      <c r="C24" s="2">
        <f>МЕНЮ!C16</f>
        <v>859</v>
      </c>
      <c r="D24" s="2" t="str">
        <f>МЕНЮ!D16</f>
        <v>компот из свежих плодов</v>
      </c>
      <c r="E24" s="2">
        <f>МЕНЮ!E16</f>
        <v>200</v>
      </c>
      <c r="F24" s="2">
        <f>МЕНЮ!F16</f>
        <v>3.85</v>
      </c>
      <c r="G24" s="2">
        <f>МЕНЮ!G16</f>
        <v>107.7</v>
      </c>
      <c r="H24" s="2">
        <f>МЕНЮ!H16</f>
        <v>0.54</v>
      </c>
      <c r="I24" s="2">
        <f>МЕНЮ!I16</f>
        <v>0</v>
      </c>
      <c r="J24" s="2">
        <f>МЕНЮ!J16</f>
        <v>27.85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2024-11-01T10:29:32Z</dcterms:modified>
</cp:coreProperties>
</file>