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<sst xmlns="http://schemas.openxmlformats.org/spreadsheetml/2006/main" count="136" uniqueCount="101">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</sst>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45622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80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89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60</v>
      </c>
      <c r="E12" s="14">
        <f>VLOOKUP($D12,Лист1!$B$2:$J$81,3)</f>
        <v>260</v>
      </c>
      <c r="F12" s="14">
        <v>10.5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38</v>
      </c>
      <c r="E13" s="14">
        <f>VLOOKUP($D13,Лист1!$B$2:$J$81,3)</f>
        <v>230</v>
      </c>
      <c r="F13" s="14">
        <f>VLOOKUP($D13,Лист1!$B$2:$J$81,4)</f>
        <v>35.700000000000003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 t="s">
        <v>12</v>
      </c>
      <c r="C14" s="14">
        <f>VLOOKUP($D14,Лист1!$B$2:$J$59,2)</f>
        <v>864</v>
      </c>
      <c r="D14" s="16" t="s">
        <v>44</v>
      </c>
      <c r="E14" s="14">
        <f>VLOOKUP($D14,Лист1!$B$2:$J$81,3)</f>
        <v>200</v>
      </c>
      <c r="F14" s="14">
        <v>5.3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3.5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>
        <f>VLOOKUP($D16,Лист1!$B$2:$J$59,2)</f>
        <v>0</v>
      </c>
      <c r="D16" s="16">
        <v>0</v>
      </c>
      <c r="E16" s="14">
        <f>VLOOKUP($D16,Лист1!$B$2:$J$81,3)</f>
        <v>0</v>
      </c>
      <c r="F16" s="14">
        <f>VLOOKUP($D16,Лист1!$B$2:$J$81,4)</f>
        <v>0</v>
      </c>
      <c r="G16" s="14">
        <f>VLOOKUP($D16,Лист1!$B$2:$J$81,5)</f>
        <v>0</v>
      </c>
      <c r="H16" s="14">
        <f>VLOOKUP($D16,Лист1!$B$2:$J$81,6)</f>
        <v>0</v>
      </c>
      <c r="I16" s="14">
        <f>VLOOKUP($D16,Лист1!$B$2:$J$81,7)</f>
        <v>0</v>
      </c>
      <c r="J16" s="14">
        <f>VLOOKUP($D16,Лист1!$B$2:$J$81,8)</f>
        <v>0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610</v>
      </c>
      <c r="F21">
        <f>SUM(F4:F8)</f>
        <v>25.000000000000004</v>
      </c>
      <c r="G21">
        <f>SUM(G4:G8)</f>
        <v>542.95000000000005</v>
      </c>
    </row>
    <row r="22" spans="1:10" ht="15.75" thickBot="1" x14ac:dyDescent="0.3">
      <c r="D22" t="s">
        <v>35</v>
      </c>
      <c r="E22">
        <f>SUM(E12:E20)</f>
        <v>750</v>
      </c>
      <c r="F22">
        <f>SUM(F12:F20)</f>
        <v>55</v>
      </c>
      <c r="G22">
        <f>SUM(G12:G20)</f>
        <v>737.34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45622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45622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10.5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>
        <f>МЕНЮ!F13</f>
        <v>35.700000000000003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5.3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3.5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2024-11-21T08:58:58Z</cp:lastPrinted>
  <dcterms:created xsi:type="dcterms:W3CDTF">2015-06-05T18:19:34Z</dcterms:created>
  <dcterms:modified xsi:type="dcterms:W3CDTF">2024-11-21T08:59:05Z</dcterms:modified>
</cp:coreProperties>
</file>